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Ivana\Računovodstvo i financije\Financijski izvještaji\2026\Financijski izvještaj I-VI\OPĆINA\"/>
    </mc:Choice>
  </mc:AlternateContent>
  <xr:revisionPtr revIDLastSave="0" documentId="13_ncr:1_{7955C7DD-BB53-4D70-B830-1D296525BA9B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E187" i="80" s="1"/>
  <c r="D201" i="80"/>
  <c r="D200" i="80"/>
  <c r="E193" i="80"/>
  <c r="D193" i="80"/>
  <c r="E189" i="80"/>
  <c r="D189" i="80"/>
  <c r="E188" i="80"/>
  <c r="D188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E19" i="80" s="1"/>
  <c r="E6" i="80" s="1"/>
  <c r="D25" i="80"/>
  <c r="E20" i="80"/>
  <c r="D20" i="80"/>
  <c r="D19" i="80"/>
  <c r="E14" i="80"/>
  <c r="D14" i="80"/>
  <c r="E11" i="80"/>
  <c r="D11" i="80"/>
  <c r="E8" i="80"/>
  <c r="D8" i="80"/>
  <c r="E7" i="80"/>
  <c r="D7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/>
  <c r="E117" i="79"/>
  <c r="D117" i="79"/>
  <c r="E114" i="79"/>
  <c r="E113" i="79" s="1"/>
  <c r="D114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/>
  <c r="D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E188" i="78" s="1"/>
  <c r="E187" i="78" s="1"/>
  <c r="D189" i="78"/>
  <c r="D188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E46" i="78"/>
  <c r="D46" i="78"/>
  <c r="D45" i="78" s="1"/>
  <c r="D44" i="78" s="1"/>
  <c r="E45" i="78"/>
  <c r="E44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E6" i="78" s="1"/>
  <c r="D20" i="78"/>
  <c r="D19" i="78"/>
  <c r="E14" i="78"/>
  <c r="D14" i="78"/>
  <c r="E11" i="78"/>
  <c r="D11" i="78"/>
  <c r="E8" i="78"/>
  <c r="D8" i="78"/>
  <c r="D7" i="78" s="1"/>
  <c r="D6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D244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E187" i="77" s="1"/>
  <c r="D188" i="77"/>
  <c r="D187" i="77" s="1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E44" i="77" s="1"/>
  <c r="D45" i="77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E44" i="76" s="1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D44" i="76" s="1"/>
  <c r="E40" i="76"/>
  <c r="D40" i="76"/>
  <c r="E39" i="76"/>
  <c r="D39" i="76"/>
  <c r="E35" i="76"/>
  <c r="D35" i="76"/>
  <c r="E30" i="76"/>
  <c r="D30" i="76"/>
  <c r="E25" i="76"/>
  <c r="D25" i="76"/>
  <c r="E20" i="76"/>
  <c r="D20" i="76"/>
  <c r="D19" i="76" s="1"/>
  <c r="D6" i="76" s="1"/>
  <c r="E19" i="76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E245" i="75" s="1"/>
  <c r="E244" i="75" s="1"/>
  <c r="D254" i="75"/>
  <c r="E249" i="75"/>
  <c r="D249" i="75"/>
  <c r="E246" i="75"/>
  <c r="D246" i="75"/>
  <c r="D245" i="75"/>
  <c r="D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D200" i="75"/>
  <c r="E193" i="75"/>
  <c r="D193" i="75"/>
  <c r="E189" i="75"/>
  <c r="E188" i="75" s="1"/>
  <c r="E187" i="75" s="1"/>
  <c r="D189" i="75"/>
  <c r="D188" i="75"/>
  <c r="D187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E44" i="75" s="1"/>
  <c r="D45" i="75"/>
  <c r="D44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D6" i="75" s="1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E44" i="74" s="1"/>
  <c r="D46" i="74"/>
  <c r="D45" i="74" s="1"/>
  <c r="D44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D8" i="74"/>
  <c r="D7" i="74" s="1"/>
  <c r="D6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/>
  <c r="D244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E188" i="73" s="1"/>
  <c r="E187" i="73" s="1"/>
  <c r="D193" i="73"/>
  <c r="E189" i="73"/>
  <c r="D189" i="73"/>
  <c r="D188" i="73" s="1"/>
  <c r="D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E45" i="73" s="1"/>
  <c r="E44" i="73" s="1"/>
  <c r="D46" i="73"/>
  <c r="D45" i="73" s="1"/>
  <c r="D44" i="73" s="1"/>
  <c r="E40" i="73"/>
  <c r="D40" i="73"/>
  <c r="E39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E6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D244" i="72" s="1"/>
  <c r="E245" i="72"/>
  <c r="E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E44" i="72" s="1"/>
  <c r="D46" i="72"/>
  <c r="D45" i="72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D6" i="72" s="1"/>
  <c r="E11" i="72"/>
  <c r="E7" i="72" s="1"/>
  <c r="E6" i="72" s="1"/>
  <c r="D11" i="72"/>
  <c r="E8" i="72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D56" i="69"/>
  <c r="E52" i="69"/>
  <c r="D52" i="69"/>
  <c r="E46" i="69"/>
  <c r="D46" i="69"/>
  <c r="D45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E6" i="69" s="1"/>
  <c r="D20" i="69"/>
  <c r="D19" i="69"/>
  <c r="E14" i="69"/>
  <c r="D14" i="69"/>
  <c r="E11" i="69"/>
  <c r="D11" i="69"/>
  <c r="E8" i="69"/>
  <c r="D8" i="69"/>
  <c r="E7" i="69"/>
  <c r="D7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D122" i="51" s="1"/>
  <c r="D44" i="51" s="1"/>
  <c r="E146" i="51"/>
  <c r="E122" i="51" s="1"/>
  <c r="E44" i="51" s="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E187" i="67" s="1"/>
  <c r="D201" i="67"/>
  <c r="D200" i="67"/>
  <c r="E193" i="67"/>
  <c r="D193" i="67"/>
  <c r="E189" i="67"/>
  <c r="D189" i="67"/>
  <c r="E188" i="67"/>
  <c r="D188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D56" i="67"/>
  <c r="E52" i="67"/>
  <c r="D52" i="67"/>
  <c r="E46" i="67"/>
  <c r="D46" i="67"/>
  <c r="D45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D19" i="67"/>
  <c r="E14" i="67"/>
  <c r="D14" i="67"/>
  <c r="E11" i="67"/>
  <c r="D11" i="67"/>
  <c r="E8" i="67"/>
  <c r="D8" i="67"/>
  <c r="E7" i="67"/>
  <c r="D7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F372" i="68" s="1"/>
  <c r="F371" i="68" s="1"/>
  <c r="E373" i="68"/>
  <c r="D373" i="68"/>
  <c r="D372" i="68" s="1"/>
  <c r="D371" i="68" s="1"/>
  <c r="G372" i="68"/>
  <c r="G371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D365" i="68"/>
  <c r="H364" i="68"/>
  <c r="J364" i="68" s="1"/>
  <c r="G364" i="68"/>
  <c r="F364" i="68"/>
  <c r="E364" i="68"/>
  <c r="D364" i="68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H358" i="68" s="1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G326" i="68"/>
  <c r="F326" i="68"/>
  <c r="E326" i="68"/>
  <c r="D326" i="68"/>
  <c r="D325" i="68" s="1"/>
  <c r="G325" i="68"/>
  <c r="F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H312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H300" i="68" s="1"/>
  <c r="G299" i="68"/>
  <c r="F299" i="68"/>
  <c r="E299" i="68"/>
  <c r="D299" i="68"/>
  <c r="G298" i="68"/>
  <c r="F298" i="68"/>
  <c r="E298" i="68"/>
  <c r="D298" i="68"/>
  <c r="H298" i="68" s="1"/>
  <c r="G297" i="68"/>
  <c r="F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D294" i="68"/>
  <c r="G293" i="68"/>
  <c r="F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D289" i="68"/>
  <c r="G288" i="68"/>
  <c r="F288" i="68"/>
  <c r="G287" i="68"/>
  <c r="F287" i="68"/>
  <c r="G286" i="68"/>
  <c r="F286" i="68"/>
  <c r="E286" i="68"/>
  <c r="I286" i="68" s="1"/>
  <c r="D286" i="68"/>
  <c r="H286" i="68" s="1"/>
  <c r="J286" i="68" s="1"/>
  <c r="G285" i="68"/>
  <c r="F285" i="68"/>
  <c r="E285" i="68"/>
  <c r="D285" i="68"/>
  <c r="G284" i="68"/>
  <c r="F284" i="68"/>
  <c r="G283" i="68"/>
  <c r="F283" i="68"/>
  <c r="E283" i="68"/>
  <c r="I283" i="68" s="1"/>
  <c r="D283" i="68"/>
  <c r="H283" i="68" s="1"/>
  <c r="J283" i="68" s="1"/>
  <c r="G282" i="68"/>
  <c r="F282" i="68"/>
  <c r="E282" i="68"/>
  <c r="D282" i="68"/>
  <c r="G281" i="68"/>
  <c r="F281" i="68"/>
  <c r="G280" i="68"/>
  <c r="F280" i="68"/>
  <c r="E280" i="68"/>
  <c r="I280" i="68" s="1"/>
  <c r="I279" i="68" s="1"/>
  <c r="D280" i="68"/>
  <c r="G279" i="68"/>
  <c r="F279" i="68"/>
  <c r="E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D276" i="68"/>
  <c r="G275" i="68"/>
  <c r="F275" i="68"/>
  <c r="G274" i="68"/>
  <c r="F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G263" i="68"/>
  <c r="G261" i="68" s="1"/>
  <c r="G245" i="68" s="1"/>
  <c r="G244" i="68" s="1"/>
  <c r="F263" i="68"/>
  <c r="E263" i="68"/>
  <c r="D263" i="68"/>
  <c r="G262" i="68"/>
  <c r="F262" i="68"/>
  <c r="E262" i="68"/>
  <c r="I262" i="68" s="1"/>
  <c r="D262" i="68"/>
  <c r="H262" i="68" s="1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H255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H250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D247" i="68"/>
  <c r="H247" i="68" s="1"/>
  <c r="G246" i="68"/>
  <c r="F246" i="68"/>
  <c r="E246" i="68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I239" i="68" s="1"/>
  <c r="D240" i="68"/>
  <c r="H240" i="68" s="1"/>
  <c r="G239" i="68"/>
  <c r="F239" i="68"/>
  <c r="E239" i="68"/>
  <c r="D239" i="68"/>
  <c r="G238" i="68"/>
  <c r="F238" i="68"/>
  <c r="E238" i="68"/>
  <c r="I238" i="68" s="1"/>
  <c r="I237" i="68" s="1"/>
  <c r="D238" i="68"/>
  <c r="H238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H235" i="68" s="1"/>
  <c r="G234" i="68"/>
  <c r="F234" i="68"/>
  <c r="E234" i="68"/>
  <c r="D234" i="68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I228" i="68" s="1"/>
  <c r="D229" i="68"/>
  <c r="H229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D203" i="68"/>
  <c r="H203" i="68" s="1"/>
  <c r="J203" i="68" s="1"/>
  <c r="G202" i="68"/>
  <c r="F202" i="68"/>
  <c r="E202" i="68"/>
  <c r="I202" i="68" s="1"/>
  <c r="D202" i="68"/>
  <c r="H202" i="68" s="1"/>
  <c r="G201" i="68"/>
  <c r="G200" i="68" s="1"/>
  <c r="G187" i="68" s="1"/>
  <c r="F201" i="68"/>
  <c r="D201" i="68"/>
  <c r="F200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D190" i="68"/>
  <c r="H190" i="68" s="1"/>
  <c r="G189" i="68"/>
  <c r="F189" i="68"/>
  <c r="E189" i="68"/>
  <c r="D189" i="68"/>
  <c r="G188" i="68"/>
  <c r="F188" i="68"/>
  <c r="E188" i="68"/>
  <c r="D188" i="68"/>
  <c r="F187" i="68"/>
  <c r="D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G175" i="68"/>
  <c r="F175" i="68"/>
  <c r="E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D167" i="68"/>
  <c r="G166" i="68"/>
  <c r="F166" i="68"/>
  <c r="G165" i="68"/>
  <c r="F165" i="68"/>
  <c r="G164" i="68"/>
  <c r="G161" i="68" s="1"/>
  <c r="G154" i="68" s="1"/>
  <c r="F164" i="68"/>
  <c r="F161" i="68" s="1"/>
  <c r="F154" i="68" s="1"/>
  <c r="E164" i="68"/>
  <c r="D164" i="68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D162" i="68"/>
  <c r="H162" i="68" s="1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D156" i="68"/>
  <c r="H156" i="68" s="1"/>
  <c r="G155" i="68"/>
  <c r="F155" i="68"/>
  <c r="E155" i="68"/>
  <c r="D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D124" i="68"/>
  <c r="H124" i="68" s="1"/>
  <c r="G123" i="68"/>
  <c r="F123" i="68"/>
  <c r="E123" i="68"/>
  <c r="D123" i="68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D96" i="68"/>
  <c r="G95" i="68"/>
  <c r="F95" i="68"/>
  <c r="G94" i="68"/>
  <c r="F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F62" i="68" s="1"/>
  <c r="F56" i="68" s="1"/>
  <c r="F44" i="68" s="1"/>
  <c r="E65" i="68"/>
  <c r="D65" i="68"/>
  <c r="I64" i="68"/>
  <c r="G64" i="68"/>
  <c r="F64" i="68"/>
  <c r="E64" i="68"/>
  <c r="D64" i="68"/>
  <c r="H64" i="68" s="1"/>
  <c r="J64" i="68" s="1"/>
  <c r="G63" i="68"/>
  <c r="F63" i="68"/>
  <c r="E63" i="68"/>
  <c r="D63" i="68"/>
  <c r="H63" i="68" s="1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F58" i="68"/>
  <c r="E58" i="68"/>
  <c r="I58" i="68" s="1"/>
  <c r="D58" i="68"/>
  <c r="H58" i="68" s="1"/>
  <c r="G57" i="68"/>
  <c r="F57" i="68"/>
  <c r="D57" i="68"/>
  <c r="G55" i="68"/>
  <c r="F55" i="68"/>
  <c r="E55" i="68"/>
  <c r="I55" i="68" s="1"/>
  <c r="D55" i="68"/>
  <c r="H55" i="68" s="1"/>
  <c r="J55" i="68" s="1"/>
  <c r="G54" i="68"/>
  <c r="F54" i="68"/>
  <c r="E54" i="68"/>
  <c r="D54" i="68"/>
  <c r="H54" i="68" s="1"/>
  <c r="J54" i="68" s="1"/>
  <c r="G53" i="68"/>
  <c r="F53" i="68"/>
  <c r="E53" i="68"/>
  <c r="I53" i="68" s="1"/>
  <c r="D53" i="68"/>
  <c r="H53" i="68" s="1"/>
  <c r="G52" i="68"/>
  <c r="F52" i="68"/>
  <c r="D52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D48" i="68"/>
  <c r="H48" i="68" s="1"/>
  <c r="J48" i="68" s="1"/>
  <c r="G47" i="68"/>
  <c r="F47" i="68"/>
  <c r="E47" i="68"/>
  <c r="D47" i="68"/>
  <c r="H47" i="68" s="1"/>
  <c r="G46" i="68"/>
  <c r="F46" i="68"/>
  <c r="D46" i="68"/>
  <c r="F45" i="68"/>
  <c r="D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E26" i="68"/>
  <c r="D26" i="68"/>
  <c r="H26" i="68" s="1"/>
  <c r="F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D21" i="68"/>
  <c r="H21" i="68" s="1"/>
  <c r="G20" i="68"/>
  <c r="F20" i="68"/>
  <c r="D20" i="68"/>
  <c r="F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D9" i="68"/>
  <c r="H9" i="68" s="1"/>
  <c r="G8" i="68"/>
  <c r="F8" i="68"/>
  <c r="E8" i="68"/>
  <c r="D8" i="68"/>
  <c r="G7" i="68"/>
  <c r="F7" i="68"/>
  <c r="E7" i="68"/>
  <c r="D7" i="68"/>
  <c r="F6" i="68"/>
  <c r="D6" i="68"/>
  <c r="I373" i="68" l="1"/>
  <c r="I372" i="68" s="1"/>
  <c r="E372" i="68"/>
  <c r="E371" i="68" s="1"/>
  <c r="I371" i="68" s="1"/>
  <c r="H371" i="68"/>
  <c r="J371" i="68" s="1"/>
  <c r="H373" i="68"/>
  <c r="J373" i="68" s="1"/>
  <c r="J425" i="68"/>
  <c r="J327" i="68"/>
  <c r="I203" i="68"/>
  <c r="I201" i="68" s="1"/>
  <c r="I200" i="68" s="1"/>
  <c r="I187" i="68" s="1"/>
  <c r="E201" i="68"/>
  <c r="E200" i="68" s="1"/>
  <c r="E187" i="68" s="1"/>
  <c r="G19" i="68"/>
  <c r="G6" i="68" s="1"/>
  <c r="E19" i="67"/>
  <c r="E6" i="67" s="1"/>
  <c r="I26" i="68"/>
  <c r="I25" i="68" s="1"/>
  <c r="E25" i="68"/>
  <c r="F357" i="68"/>
  <c r="I326" i="68"/>
  <c r="I325" i="68" s="1"/>
  <c r="E325" i="68"/>
  <c r="H326" i="68"/>
  <c r="J326" i="68" s="1"/>
  <c r="E56" i="67"/>
  <c r="I63" i="68"/>
  <c r="G62" i="68"/>
  <c r="E56" i="69"/>
  <c r="G56" i="68"/>
  <c r="I59" i="68"/>
  <c r="I57" i="68" s="1"/>
  <c r="E57" i="68"/>
  <c r="E45" i="67"/>
  <c r="E44" i="67" s="1"/>
  <c r="E45" i="69"/>
  <c r="E44" i="69" s="1"/>
  <c r="I54" i="68"/>
  <c r="I52" i="68" s="1"/>
  <c r="E52" i="68"/>
  <c r="I51" i="68"/>
  <c r="G45" i="68"/>
  <c r="I48" i="68"/>
  <c r="G44" i="68"/>
  <c r="I47" i="68"/>
  <c r="I46" i="68" s="1"/>
  <c r="I45" i="68" s="1"/>
  <c r="E46" i="68"/>
  <c r="E45" i="68" s="1"/>
  <c r="I21" i="68"/>
  <c r="I20" i="68" s="1"/>
  <c r="E20" i="68"/>
  <c r="E19" i="68" s="1"/>
  <c r="E6" i="68" s="1"/>
  <c r="J416" i="68"/>
  <c r="H415" i="68"/>
  <c r="J415" i="68" s="1"/>
  <c r="J411" i="68"/>
  <c r="H410" i="68"/>
  <c r="J410" i="68" s="1"/>
  <c r="J406" i="68"/>
  <c r="H405" i="68"/>
  <c r="J405" i="68" s="1"/>
  <c r="J396" i="68"/>
  <c r="H395" i="68"/>
  <c r="J395" i="68" s="1"/>
  <c r="H385" i="68"/>
  <c r="J385" i="68" s="1"/>
  <c r="J386" i="68"/>
  <c r="J375" i="68"/>
  <c r="H374" i="68"/>
  <c r="J374" i="68" s="1"/>
  <c r="H372" i="68"/>
  <c r="J372" i="68" s="1"/>
  <c r="J368" i="68"/>
  <c r="H367" i="68"/>
  <c r="J367" i="68" s="1"/>
  <c r="E357" i="68"/>
  <c r="I365" i="68"/>
  <c r="D357" i="68"/>
  <c r="H365" i="68"/>
  <c r="J365" i="68" s="1"/>
  <c r="I364" i="68"/>
  <c r="I357" i="68" s="1"/>
  <c r="G357" i="68"/>
  <c r="J358" i="68"/>
  <c r="H357" i="68"/>
  <c r="J353" i="68"/>
  <c r="H352" i="68"/>
  <c r="J352" i="68" s="1"/>
  <c r="J348" i="68"/>
  <c r="H347" i="68"/>
  <c r="J347" i="68" s="1"/>
  <c r="J339" i="68"/>
  <c r="H338" i="68"/>
  <c r="J338" i="68" s="1"/>
  <c r="H325" i="68"/>
  <c r="J321" i="68"/>
  <c r="H320" i="68"/>
  <c r="J320" i="68" s="1"/>
  <c r="J312" i="68"/>
  <c r="H311" i="68"/>
  <c r="J311" i="68" s="1"/>
  <c r="J307" i="68"/>
  <c r="H306" i="68"/>
  <c r="J306" i="68" s="1"/>
  <c r="J300" i="68"/>
  <c r="H299" i="68"/>
  <c r="J299" i="68" s="1"/>
  <c r="E297" i="68"/>
  <c r="I298" i="68"/>
  <c r="I297" i="68" s="1"/>
  <c r="H297" i="68"/>
  <c r="J297" i="68" s="1"/>
  <c r="J298" i="68"/>
  <c r="E293" i="68"/>
  <c r="I294" i="68"/>
  <c r="I293" i="68" s="1"/>
  <c r="D293" i="68"/>
  <c r="H294" i="68"/>
  <c r="I289" i="68"/>
  <c r="I288" i="68" s="1"/>
  <c r="I287" i="68" s="1"/>
  <c r="E288" i="68"/>
  <c r="E287" i="68" s="1"/>
  <c r="H289" i="68"/>
  <c r="D288" i="68"/>
  <c r="D287" i="68" s="1"/>
  <c r="I285" i="68"/>
  <c r="I284" i="68" s="1"/>
  <c r="E284" i="68"/>
  <c r="D284" i="68"/>
  <c r="H285" i="68"/>
  <c r="I282" i="68"/>
  <c r="I281" i="68" s="1"/>
  <c r="E281" i="68"/>
  <c r="D281" i="68"/>
  <c r="H282" i="68"/>
  <c r="H280" i="68"/>
  <c r="D279" i="68"/>
  <c r="E275" i="68"/>
  <c r="E274" i="68" s="1"/>
  <c r="I276" i="68"/>
  <c r="I275" i="68" s="1"/>
  <c r="I274" i="68" s="1"/>
  <c r="H276" i="68"/>
  <c r="D275" i="68"/>
  <c r="D274" i="68" s="1"/>
  <c r="J267" i="68"/>
  <c r="H266" i="68"/>
  <c r="J266" i="68" s="1"/>
  <c r="D261" i="68"/>
  <c r="D245" i="68" s="1"/>
  <c r="D244" i="68" s="1"/>
  <c r="H264" i="68"/>
  <c r="J264" i="68" s="1"/>
  <c r="F261" i="68"/>
  <c r="F245" i="68" s="1"/>
  <c r="F244" i="68" s="1"/>
  <c r="H263" i="68"/>
  <c r="J263" i="68" s="1"/>
  <c r="E261" i="68"/>
  <c r="E245" i="68" s="1"/>
  <c r="E244" i="68" s="1"/>
  <c r="I263" i="68"/>
  <c r="I261" i="68" s="1"/>
  <c r="I245" i="68" s="1"/>
  <c r="I244" i="68" s="1"/>
  <c r="J262" i="68"/>
  <c r="H261" i="68"/>
  <c r="J261" i="68" s="1"/>
  <c r="J255" i="68"/>
  <c r="H254" i="68"/>
  <c r="J254" i="68" s="1"/>
  <c r="J250" i="68"/>
  <c r="H249" i="68"/>
  <c r="J249" i="68" s="1"/>
  <c r="J247" i="68"/>
  <c r="H246" i="68"/>
  <c r="J240" i="68"/>
  <c r="H239" i="68"/>
  <c r="J239" i="68" s="1"/>
  <c r="J238" i="68"/>
  <c r="H237" i="68"/>
  <c r="J237" i="68" s="1"/>
  <c r="J235" i="68"/>
  <c r="H234" i="68"/>
  <c r="J229" i="68"/>
  <c r="H228" i="68"/>
  <c r="J228" i="68" s="1"/>
  <c r="J226" i="68"/>
  <c r="H225" i="68"/>
  <c r="J225" i="68" s="1"/>
  <c r="J221" i="68"/>
  <c r="H220" i="68"/>
  <c r="J220" i="68" s="1"/>
  <c r="J216" i="68"/>
  <c r="H215" i="68"/>
  <c r="J215" i="68" s="1"/>
  <c r="J207" i="68"/>
  <c r="H206" i="68"/>
  <c r="J206" i="68" s="1"/>
  <c r="J202" i="68"/>
  <c r="H201" i="68"/>
  <c r="J194" i="68"/>
  <c r="H193" i="68"/>
  <c r="J193" i="68" s="1"/>
  <c r="J190" i="68"/>
  <c r="H189" i="68"/>
  <c r="J182" i="68"/>
  <c r="H181" i="68"/>
  <c r="J181" i="68" s="1"/>
  <c r="D175" i="68"/>
  <c r="H176" i="68"/>
  <c r="J171" i="68"/>
  <c r="H170" i="68"/>
  <c r="J170" i="68" s="1"/>
  <c r="I167" i="68"/>
  <c r="I166" i="68" s="1"/>
  <c r="I165" i="68" s="1"/>
  <c r="E166" i="68"/>
  <c r="E165" i="68" s="1"/>
  <c r="D166" i="68"/>
  <c r="D165" i="68" s="1"/>
  <c r="H167" i="68"/>
  <c r="E161" i="68"/>
  <c r="E154" i="68" s="1"/>
  <c r="I164" i="68"/>
  <c r="I161" i="68" s="1"/>
  <c r="I154" i="68" s="1"/>
  <c r="D161" i="68"/>
  <c r="D154" i="68" s="1"/>
  <c r="H164" i="68"/>
  <c r="J164" i="68" s="1"/>
  <c r="J162" i="68"/>
  <c r="H161" i="68"/>
  <c r="J161" i="68" s="1"/>
  <c r="J156" i="68"/>
  <c r="H155" i="68"/>
  <c r="J150" i="68"/>
  <c r="H149" i="68"/>
  <c r="J149" i="68" s="1"/>
  <c r="J147" i="68"/>
  <c r="H146" i="68"/>
  <c r="J146" i="68" s="1"/>
  <c r="J143" i="68"/>
  <c r="H142" i="68"/>
  <c r="J142" i="68" s="1"/>
  <c r="J139" i="68"/>
  <c r="H138" i="68"/>
  <c r="J138" i="68" s="1"/>
  <c r="J135" i="68"/>
  <c r="H134" i="68"/>
  <c r="J134" i="68" s="1"/>
  <c r="J130" i="68"/>
  <c r="H129" i="68"/>
  <c r="J129" i="68" s="1"/>
  <c r="J127" i="68"/>
  <c r="H126" i="68"/>
  <c r="J126" i="68" s="1"/>
  <c r="J124" i="68"/>
  <c r="H123" i="68"/>
  <c r="J118" i="68"/>
  <c r="H117" i="68"/>
  <c r="J117" i="68" s="1"/>
  <c r="J115" i="68"/>
  <c r="H114" i="68"/>
  <c r="J109" i="68"/>
  <c r="H108" i="68"/>
  <c r="J108" i="68" s="1"/>
  <c r="J101" i="68"/>
  <c r="H100" i="68"/>
  <c r="J100" i="68" s="1"/>
  <c r="I96" i="68"/>
  <c r="I95" i="68" s="1"/>
  <c r="I94" i="68" s="1"/>
  <c r="E95" i="68"/>
  <c r="E94" i="68" s="1"/>
  <c r="H96" i="68"/>
  <c r="D95" i="68"/>
  <c r="D94" i="68" s="1"/>
  <c r="H86" i="68"/>
  <c r="J86" i="68" s="1"/>
  <c r="J87" i="68"/>
  <c r="J82" i="68"/>
  <c r="H81" i="68"/>
  <c r="J81" i="68" s="1"/>
  <c r="H70" i="68"/>
  <c r="J70" i="68" s="1"/>
  <c r="J71" i="68"/>
  <c r="E62" i="68"/>
  <c r="E56" i="68" s="1"/>
  <c r="I65" i="68"/>
  <c r="D62" i="68"/>
  <c r="D56" i="68" s="1"/>
  <c r="H65" i="68"/>
  <c r="J65" i="68" s="1"/>
  <c r="J63" i="68"/>
  <c r="H62" i="68"/>
  <c r="J62" i="68" s="1"/>
  <c r="J58" i="68"/>
  <c r="H57" i="68"/>
  <c r="J53" i="68"/>
  <c r="H52" i="68"/>
  <c r="J52" i="68" s="1"/>
  <c r="J47" i="68"/>
  <c r="H46" i="68"/>
  <c r="J41" i="68"/>
  <c r="H40" i="68"/>
  <c r="J40" i="68" s="1"/>
  <c r="J36" i="68"/>
  <c r="H35" i="68"/>
  <c r="J35" i="68" s="1"/>
  <c r="J31" i="68"/>
  <c r="H30" i="68"/>
  <c r="J30" i="68" s="1"/>
  <c r="J26" i="68"/>
  <c r="H25" i="68"/>
  <c r="J25" i="68" s="1"/>
  <c r="J21" i="68"/>
  <c r="H20" i="68"/>
  <c r="J15" i="68"/>
  <c r="H14" i="68"/>
  <c r="J14" i="68" s="1"/>
  <c r="J12" i="68"/>
  <c r="H11" i="68"/>
  <c r="J11" i="68" s="1"/>
  <c r="J9" i="68"/>
  <c r="H8" i="68"/>
  <c r="I149" i="68"/>
  <c r="I122" i="68" s="1"/>
  <c r="D244" i="76"/>
  <c r="J325" i="68" l="1"/>
  <c r="I19" i="68"/>
  <c r="I6" i="68" s="1"/>
  <c r="J357" i="68"/>
  <c r="I62" i="68"/>
  <c r="I56" i="68" s="1"/>
  <c r="I44" i="68" s="1"/>
  <c r="H293" i="68"/>
  <c r="J293" i="68" s="1"/>
  <c r="J294" i="68"/>
  <c r="H288" i="68"/>
  <c r="J289" i="68"/>
  <c r="H284" i="68"/>
  <c r="J284" i="68" s="1"/>
  <c r="J285" i="68"/>
  <c r="J282" i="68"/>
  <c r="H281" i="68"/>
  <c r="J281" i="68" s="1"/>
  <c r="J280" i="68"/>
  <c r="H279" i="68"/>
  <c r="J279" i="68" s="1"/>
  <c r="J276" i="68"/>
  <c r="H275" i="68"/>
  <c r="J246" i="68"/>
  <c r="H245" i="68"/>
  <c r="J234" i="68"/>
  <c r="H233" i="68"/>
  <c r="J233" i="68" s="1"/>
  <c r="J201" i="68"/>
  <c r="H200" i="68"/>
  <c r="J200" i="68" s="1"/>
  <c r="J189" i="68"/>
  <c r="H188" i="68"/>
  <c r="J176" i="68"/>
  <c r="H175" i="68"/>
  <c r="J175" i="68" s="1"/>
  <c r="J167" i="68"/>
  <c r="H166" i="68"/>
  <c r="J155" i="68"/>
  <c r="H154" i="68"/>
  <c r="J154" i="68" s="1"/>
  <c r="J123" i="68"/>
  <c r="H122" i="68"/>
  <c r="J122" i="68" s="1"/>
  <c r="J114" i="68"/>
  <c r="H113" i="68"/>
  <c r="J113" i="68" s="1"/>
  <c r="H95" i="68"/>
  <c r="J96" i="68"/>
  <c r="J57" i="68"/>
  <c r="H56" i="68"/>
  <c r="J56" i="68" s="1"/>
  <c r="J46" i="68"/>
  <c r="H45" i="68"/>
  <c r="J20" i="68"/>
  <c r="H19" i="68"/>
  <c r="J19" i="68" s="1"/>
  <c r="J8" i="68"/>
  <c r="H7" i="68"/>
  <c r="E44" i="68"/>
  <c r="D44" i="68"/>
  <c r="H287" i="68" l="1"/>
  <c r="J287" i="68" s="1"/>
  <c r="J288" i="68"/>
  <c r="H274" i="68"/>
  <c r="J274" i="68" s="1"/>
  <c r="J275" i="68"/>
  <c r="J245" i="68"/>
  <c r="H244" i="68"/>
  <c r="J244" i="68" s="1"/>
  <c r="J188" i="68"/>
  <c r="H187" i="68"/>
  <c r="J187" i="68" s="1"/>
  <c r="J166" i="68"/>
  <c r="H165" i="68"/>
  <c r="J165" i="68" s="1"/>
  <c r="J95" i="68"/>
  <c r="H94" i="68"/>
  <c r="J94" i="68" s="1"/>
  <c r="J45" i="68"/>
  <c r="H44" i="68"/>
  <c r="J44" i="68" s="1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<sst xmlns="http://schemas.openxmlformats.org/spreadsheetml/2006/main" count="15428" uniqueCount="816">
  <si>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</si>
  <si>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OPĆINA TOVARNIK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</si>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</sst>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355" zoomScaleNormal="100" workbookViewId="0">
      <selection activeCell="D374" sqref="D37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49249.42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49249.42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49249.42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49249.42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69186.679999999993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69186.679999999993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69186.679999999993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69186.679999999993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49249.42</v>
      </c>
      <c r="E325" s="3">
        <f>SUM(E326:E333)</f>
        <v>110192.35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49249.42</v>
      </c>
      <c r="E327" s="80">
        <v>110192.35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60942.93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60942.93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23250.12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23250.12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23250.12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33977.620000000003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A47" sqref="A47:XFD4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259417.77000000002</v>
      </c>
      <c r="F6" s="2">
        <f t="shared" si="0"/>
        <v>0</v>
      </c>
      <c r="G6" s="2">
        <f>+G7+G14+G19+G30+G35</f>
        <v>69921.47</v>
      </c>
      <c r="H6" s="2">
        <f t="shared" si="0"/>
        <v>0</v>
      </c>
      <c r="I6" s="2">
        <f t="shared" si="0"/>
        <v>329339.24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259417.77000000002</v>
      </c>
      <c r="F19" s="3">
        <f t="shared" si="8"/>
        <v>0</v>
      </c>
      <c r="G19" s="3">
        <f t="shared" si="8"/>
        <v>69921.47</v>
      </c>
      <c r="H19" s="3">
        <f t="shared" si="8"/>
        <v>0</v>
      </c>
      <c r="I19" s="3">
        <f t="shared" si="8"/>
        <v>329339.24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210168.35</v>
      </c>
      <c r="F20" s="3">
        <f t="shared" si="9"/>
        <v>0</v>
      </c>
      <c r="G20" s="3">
        <f t="shared" si="9"/>
        <v>37088.53</v>
      </c>
      <c r="H20" s="3">
        <f t="shared" si="9"/>
        <v>0</v>
      </c>
      <c r="I20" s="3">
        <f t="shared" si="9"/>
        <v>247256.88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210168.35</v>
      </c>
      <c r="F21" s="84">
        <f>'Nacionalno sufinanciranje'!D21</f>
        <v>0</v>
      </c>
      <c r="G21" s="84">
        <f>'Nacionalno sufinanciranje'!E21</f>
        <v>37088.53</v>
      </c>
      <c r="H21" s="11">
        <f t="shared" ref="H21:I24" si="10">D21+F21</f>
        <v>0</v>
      </c>
      <c r="I21" s="11">
        <f t="shared" si="10"/>
        <v>247256.88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49249.42</v>
      </c>
      <c r="F25" s="3">
        <f t="shared" ref="F25:I25" si="11">SUM(F26:F29)</f>
        <v>0</v>
      </c>
      <c r="G25" s="3">
        <f t="shared" si="11"/>
        <v>32832.94</v>
      </c>
      <c r="H25" s="3">
        <f t="shared" si="11"/>
        <v>0</v>
      </c>
      <c r="I25" s="3">
        <f t="shared" si="11"/>
        <v>82082.36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49249.42</v>
      </c>
      <c r="F26" s="84">
        <f>'Nacionalno sufinanciranje'!D26</f>
        <v>0</v>
      </c>
      <c r="G26" s="84">
        <f>'Nacionalno sufinanciranje'!E26</f>
        <v>32832.94</v>
      </c>
      <c r="H26" s="11">
        <f t="shared" ref="H26:I29" si="12">D26+F26</f>
        <v>0</v>
      </c>
      <c r="I26" s="11">
        <f t="shared" si="12"/>
        <v>82082.36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193379.16999999998</v>
      </c>
      <c r="F44" s="3">
        <f t="shared" si="21"/>
        <v>0</v>
      </c>
      <c r="G44" s="3">
        <f t="shared" si="21"/>
        <v>34125.729999999996</v>
      </c>
      <c r="H44" s="3">
        <f t="shared" si="21"/>
        <v>0</v>
      </c>
      <c r="I44" s="3">
        <f t="shared" si="21"/>
        <v>227504.89999999997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187055.62999999998</v>
      </c>
      <c r="F45" s="3">
        <f t="shared" si="23"/>
        <v>0</v>
      </c>
      <c r="G45" s="3">
        <f t="shared" si="23"/>
        <v>33009.81</v>
      </c>
      <c r="H45" s="3">
        <f t="shared" si="23"/>
        <v>0</v>
      </c>
      <c r="I45" s="3">
        <f t="shared" si="23"/>
        <v>220065.43999999997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157871.53999999998</v>
      </c>
      <c r="F46" s="3">
        <f t="shared" si="24"/>
        <v>0</v>
      </c>
      <c r="G46" s="3">
        <f t="shared" si="24"/>
        <v>27859.68</v>
      </c>
      <c r="H46" s="3">
        <f t="shared" si="24"/>
        <v>0</v>
      </c>
      <c r="I46" s="3">
        <f t="shared" si="24"/>
        <v>185731.21999999997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157297.35999999999</v>
      </c>
      <c r="F47" s="84">
        <f>'Nacionalno sufinanciranje'!D47</f>
        <v>0</v>
      </c>
      <c r="G47" s="84">
        <f>'Nacionalno sufinanciranje'!E47</f>
        <v>27758.36</v>
      </c>
      <c r="H47" s="12">
        <f t="shared" ref="H47:I51" si="25">D47+F47</f>
        <v>0</v>
      </c>
      <c r="I47" s="12">
        <f t="shared" si="25"/>
        <v>185055.71999999997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574.17999999999995</v>
      </c>
      <c r="F48" s="84">
        <f>'Nacionalno sufinanciranje'!D48</f>
        <v>0</v>
      </c>
      <c r="G48" s="84">
        <f>'Nacionalno sufinanciranje'!E48</f>
        <v>101.32</v>
      </c>
      <c r="H48" s="12">
        <f t="shared" si="25"/>
        <v>0</v>
      </c>
      <c r="I48" s="12">
        <f t="shared" si="25"/>
        <v>675.5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3230</v>
      </c>
      <c r="F51" s="84">
        <f>'Nacionalno sufinanciranje'!D51</f>
        <v>0</v>
      </c>
      <c r="G51" s="84">
        <f>'Nacionalno sufinanciranje'!E51</f>
        <v>570</v>
      </c>
      <c r="H51" s="12">
        <f t="shared" si="25"/>
        <v>0</v>
      </c>
      <c r="I51" s="12">
        <f t="shared" si="25"/>
        <v>3800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25954.09</v>
      </c>
      <c r="F52" s="3">
        <f t="shared" si="26"/>
        <v>0</v>
      </c>
      <c r="G52" s="3">
        <f t="shared" si="26"/>
        <v>4580.13</v>
      </c>
      <c r="H52" s="3">
        <f t="shared" si="26"/>
        <v>0</v>
      </c>
      <c r="I52" s="3">
        <f t="shared" si="26"/>
        <v>30534.22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25954.09</v>
      </c>
      <c r="F54" s="84">
        <f>'Nacionalno sufinanciranje'!D54</f>
        <v>0</v>
      </c>
      <c r="G54" s="84">
        <f>'Nacionalno sufinanciranje'!E54</f>
        <v>4580.13</v>
      </c>
      <c r="H54" s="12">
        <f t="shared" si="27"/>
        <v>0</v>
      </c>
      <c r="I54" s="12">
        <f t="shared" si="27"/>
        <v>30534.22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6323.54</v>
      </c>
      <c r="F56" s="3">
        <f t="shared" si="28"/>
        <v>0</v>
      </c>
      <c r="G56" s="3">
        <f t="shared" si="28"/>
        <v>1115.9199999999998</v>
      </c>
      <c r="H56" s="3">
        <f t="shared" si="28"/>
        <v>0</v>
      </c>
      <c r="I56" s="3">
        <f t="shared" si="28"/>
        <v>7439.46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333.59</v>
      </c>
      <c r="F57" s="3">
        <f t="shared" si="29"/>
        <v>0</v>
      </c>
      <c r="G57" s="3">
        <f t="shared" si="29"/>
        <v>58.87</v>
      </c>
      <c r="H57" s="3">
        <f t="shared" si="29"/>
        <v>0</v>
      </c>
      <c r="I57" s="3">
        <f t="shared" si="29"/>
        <v>392.46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333.59</v>
      </c>
      <c r="F59" s="84">
        <f>'Nacionalno sufinanciranje'!D59</f>
        <v>0</v>
      </c>
      <c r="G59" s="84">
        <f>'Nacionalno sufinanciranje'!E59</f>
        <v>58.87</v>
      </c>
      <c r="H59" s="12">
        <f t="shared" si="30"/>
        <v>0</v>
      </c>
      <c r="I59" s="12">
        <f t="shared" si="30"/>
        <v>392.46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5989.95</v>
      </c>
      <c r="F62" s="3">
        <f t="shared" si="31"/>
        <v>0</v>
      </c>
      <c r="G62" s="3">
        <f t="shared" si="31"/>
        <v>1057.05</v>
      </c>
      <c r="H62" s="3">
        <f t="shared" si="31"/>
        <v>0</v>
      </c>
      <c r="I62" s="3">
        <f t="shared" si="31"/>
        <v>7047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5989.95</v>
      </c>
      <c r="F63" s="84">
        <f>'Nacionalno sufinanciranje'!D63</f>
        <v>0</v>
      </c>
      <c r="G63" s="84">
        <f>'Nacionalno sufinanciranje'!E63</f>
        <v>1057.05</v>
      </c>
      <c r="H63" s="12">
        <f t="shared" ref="H63:I69" si="32">D63+F63</f>
        <v>0</v>
      </c>
      <c r="I63" s="12">
        <f t="shared" si="32"/>
        <v>7047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69186.679999999993</v>
      </c>
      <c r="F187" s="3">
        <f t="shared" si="84"/>
        <v>0</v>
      </c>
      <c r="G187" s="3">
        <f t="shared" si="84"/>
        <v>51938.41</v>
      </c>
      <c r="H187" s="3">
        <f t="shared" si="84"/>
        <v>0</v>
      </c>
      <c r="I187" s="3">
        <f t="shared" si="84"/>
        <v>121125.09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69186.679999999993</v>
      </c>
      <c r="F200" s="3">
        <f t="shared" si="90"/>
        <v>0</v>
      </c>
      <c r="G200" s="3">
        <f t="shared" si="90"/>
        <v>51938.41</v>
      </c>
      <c r="H200" s="3">
        <f t="shared" si="90"/>
        <v>0</v>
      </c>
      <c r="I200" s="3">
        <f t="shared" si="90"/>
        <v>121125.09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69186.679999999993</v>
      </c>
      <c r="F201" s="3">
        <f t="shared" si="91"/>
        <v>0</v>
      </c>
      <c r="G201" s="3">
        <f t="shared" si="91"/>
        <v>51938.41</v>
      </c>
      <c r="H201" s="3">
        <f t="shared" si="91"/>
        <v>0</v>
      </c>
      <c r="I201" s="3">
        <f t="shared" si="91"/>
        <v>121125.09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69186.679999999993</v>
      </c>
      <c r="F203" s="84">
        <f>'Nacionalno sufinanciranje'!D203</f>
        <v>0</v>
      </c>
      <c r="G203" s="84">
        <f>'Nacionalno sufinanciranje'!E203</f>
        <v>51938.41</v>
      </c>
      <c r="H203" s="12">
        <f t="shared" si="92"/>
        <v>0</v>
      </c>
      <c r="I203" s="12">
        <f t="shared" si="92"/>
        <v>121125.09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259417.77000000002</v>
      </c>
      <c r="E325" s="3">
        <f t="shared" ref="E325:I325" si="146">SUM(E326:E333)</f>
        <v>430949.1</v>
      </c>
      <c r="F325" s="3">
        <f t="shared" si="146"/>
        <v>69921.47</v>
      </c>
      <c r="G325" s="3">
        <f t="shared" si="146"/>
        <v>133831.73000000001</v>
      </c>
      <c r="H325" s="3">
        <f t="shared" si="146"/>
        <v>329339.24</v>
      </c>
      <c r="I325" s="3">
        <f t="shared" si="146"/>
        <v>564780.83000000007</v>
      </c>
      <c r="J325" s="50">
        <f t="shared" si="144"/>
        <v>171.489079163479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210168.35</v>
      </c>
      <c r="E326" s="84">
        <f>SUM('510:816'!E326)</f>
        <v>320756.75</v>
      </c>
      <c r="F326" s="84">
        <f>'Nacionalno sufinanciranje'!D326</f>
        <v>37088.53</v>
      </c>
      <c r="G326" s="84">
        <f>'Nacionalno sufinanciranje'!E326</f>
        <v>56604.13</v>
      </c>
      <c r="H326" s="10">
        <f t="shared" ref="H326:I333" si="147">D326+F326</f>
        <v>247256.88</v>
      </c>
      <c r="I326" s="10">
        <f t="shared" si="147"/>
        <v>377360.88</v>
      </c>
      <c r="J326" s="50">
        <f t="shared" si="144"/>
        <v>152.61896049161504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49249.42</v>
      </c>
      <c r="E327" s="84">
        <f>SUM('510:816'!E327)</f>
        <v>110192.35</v>
      </c>
      <c r="F327" s="84">
        <f>'Nacionalno sufinanciranje'!D327</f>
        <v>32832.94</v>
      </c>
      <c r="G327" s="84">
        <f>'Nacionalno sufinanciranje'!E327</f>
        <v>77227.600000000006</v>
      </c>
      <c r="H327" s="10">
        <f t="shared" si="147"/>
        <v>82082.36</v>
      </c>
      <c r="I327" s="10">
        <f t="shared" si="147"/>
        <v>187419.95</v>
      </c>
      <c r="J327" s="50">
        <f t="shared" si="144"/>
        <v>228.33158062219462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102332.06</v>
      </c>
      <c r="E357" s="3">
        <f t="shared" ref="E357:I357" si="156">SUM(E358:E365)</f>
        <v>171531.33</v>
      </c>
      <c r="F357" s="3">
        <f t="shared" si="156"/>
        <v>18058.599999999999</v>
      </c>
      <c r="G357" s="3">
        <f t="shared" si="156"/>
        <v>63910.26</v>
      </c>
      <c r="H357" s="3">
        <f t="shared" si="156"/>
        <v>120390.66</v>
      </c>
      <c r="I357" s="3">
        <f t="shared" si="156"/>
        <v>235441.59</v>
      </c>
      <c r="J357" s="50">
        <f t="shared" si="149"/>
        <v>195.56466423558106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102332.06</v>
      </c>
      <c r="E358" s="84">
        <f>SUM('510:816'!E358)</f>
        <v>110588.4</v>
      </c>
      <c r="F358" s="84">
        <f>'Nacionalno sufinanciranje'!D358</f>
        <v>18058.599999999999</v>
      </c>
      <c r="G358" s="84">
        <f>'Nacionalno sufinanciranje'!E358</f>
        <v>19515.599999999999</v>
      </c>
      <c r="H358" s="10">
        <f t="shared" ref="H358:I366" si="157">D358+F358</f>
        <v>120390.66</v>
      </c>
      <c r="I358" s="10">
        <f t="shared" si="157"/>
        <v>130104</v>
      </c>
      <c r="J358" s="50">
        <f t="shared" si="149"/>
        <v>108.06818402690041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60942.93</v>
      </c>
      <c r="F359" s="84">
        <f>'Nacionalno sufinanciranje'!D359</f>
        <v>0</v>
      </c>
      <c r="G359" s="84">
        <f>'Nacionalno sufinanciranje'!E359</f>
        <v>44394.66</v>
      </c>
      <c r="H359" s="10">
        <f t="shared" si="157"/>
        <v>0</v>
      </c>
      <c r="I359" s="10">
        <f t="shared" si="157"/>
        <v>105337.59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23250.12</v>
      </c>
      <c r="F371" s="3">
        <f t="shared" si="160"/>
        <v>0</v>
      </c>
      <c r="G371" s="3">
        <f t="shared" si="160"/>
        <v>17437.16</v>
      </c>
      <c r="H371" s="3">
        <f t="shared" ref="H371:I371" si="161">+D371+F371</f>
        <v>0</v>
      </c>
      <c r="I371" s="3">
        <f t="shared" si="161"/>
        <v>40687.279999999999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23250.12</v>
      </c>
      <c r="F372" s="3">
        <f t="shared" si="162"/>
        <v>0</v>
      </c>
      <c r="G372" s="3">
        <f t="shared" si="162"/>
        <v>17437.16</v>
      </c>
      <c r="H372" s="3">
        <f t="shared" si="162"/>
        <v>0</v>
      </c>
      <c r="I372" s="3">
        <f t="shared" si="162"/>
        <v>40687.279999999999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23250.12</v>
      </c>
      <c r="F373" s="84">
        <f>'Nacionalno sufinanciranje'!D373</f>
        <v>0</v>
      </c>
      <c r="G373" s="84">
        <f>'Nacionalno sufinanciranje'!E373</f>
        <v>17437.16</v>
      </c>
      <c r="H373" s="10">
        <f>D373+F373</f>
        <v>0</v>
      </c>
      <c r="I373" s="10">
        <f>E373+G373</f>
        <v>40687.279999999999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338235.94</v>
      </c>
      <c r="E425" s="84">
        <f>SUM('510:816'!E425)</f>
        <v>153788.88</v>
      </c>
      <c r="F425" s="84">
        <f>'Nacionalno sufinanciranje'!D425</f>
        <v>59688.7</v>
      </c>
      <c r="G425" s="84">
        <f>'Nacionalno sufinanciranje'!E425</f>
        <v>49714.26</v>
      </c>
      <c r="H425" s="11">
        <f t="shared" ref="H425:I426" si="176">D425+F425</f>
        <v>397924.64</v>
      </c>
      <c r="I425" s="11">
        <f t="shared" si="176"/>
        <v>203503.14</v>
      </c>
      <c r="J425" s="50">
        <f>IF(H425&lt;&gt;0,IF(I425/H425&gt;=100,"&gt;&gt;100",I425/H425*100),"-")</f>
        <v>51.141125616146823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55" zoomScaleNormal="100" workbookViewId="0">
      <selection activeCell="E373" sqref="E37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69921.47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69921.47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37088.53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37088.53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32832.94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32832.94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34125.729999999996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33009.81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27859.68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27758.36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101.32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570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4580.13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4580.13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1115.9199999999998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58.87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58.87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1057.05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1057.05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51938.41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51938.41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51938.41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51938.41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69921.47</v>
      </c>
      <c r="E325" s="3">
        <f>SUM(E326:E333)</f>
        <v>133831.73000000001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37088.53</v>
      </c>
      <c r="E326" s="7">
        <v>56604.13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32832.94</v>
      </c>
      <c r="E327" s="7">
        <v>77227.600000000006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18058.599999999999</v>
      </c>
      <c r="E357" s="3">
        <f>SUM(E358:E365)</f>
        <v>63910.26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18058.599999999999</v>
      </c>
      <c r="E358" s="7">
        <v>19515.599999999999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7">
        <v>44394.66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17437.16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17437.16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7">
        <v>17437.16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59688.7</v>
      </c>
      <c r="E425" s="4">
        <v>49714.26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18" zoomScaleNormal="100" workbookViewId="0">
      <selection activeCell="E425" sqref="E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210168.35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210168.35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210168.35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210168.35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193379.16999999998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187055.62999999998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157871.53999999998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157297.35999999999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574.17999999999995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3230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25954.09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25954.09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6323.54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333.59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333.59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5989.95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5989.95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210168.35</v>
      </c>
      <c r="E325" s="3">
        <f>SUM(E326:E333)</f>
        <v>320756.75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210168.35</v>
      </c>
      <c r="E326" s="80">
        <v>320756.75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102332.06</v>
      </c>
      <c r="E357" s="81">
        <f>SUM(E358:E365)</f>
        <v>110588.4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102332.06</v>
      </c>
      <c r="E358" s="80">
        <v>110588.4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338235.94</v>
      </c>
      <c r="E425" s="82">
        <v>119811.26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Tovarnik</cp:lastModifiedBy>
  <cp:lastPrinted>2025-12-18T09:39:09Z</cp:lastPrinted>
  <dcterms:created xsi:type="dcterms:W3CDTF">2025-08-09T19:28:20Z</dcterms:created>
  <dcterms:modified xsi:type="dcterms:W3CDTF">2026-07-14T21:14:34Z</dcterms:modified>
</cp:coreProperties>
</file>